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<sst xmlns="http://schemas.openxmlformats.org/spreadsheetml/2006/main" count="75" uniqueCount="36">
  <si>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2.1. Прогноз кассовых выплат  в части расходов</t>
  </si>
  <si>
    <t>(рублей)</t>
  </si>
  <si>
    <t>Главный распорядитель бюджетных средств краевого бюджета</t>
  </si>
  <si>
    <t>ЛС</t>
  </si>
  <si>
    <t>Код ГРБС</t>
  </si>
  <si>
    <t>Код раздела/ подраздела</t>
  </si>
  <si>
    <t>Район</t>
  </si>
  <si>
    <t>Сумма на год, всего</t>
  </si>
  <si>
    <t>В том числе на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</si>
  <si>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</si>
  <si>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</si>
  <si>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</si>
  <si>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</si>
  <si>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</si>
  <si>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</si>
  <si>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</si>
  <si>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</si>
  <si>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</si>
  <si>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</si>
  <si>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</si>
  <si>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</si>
  <si>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</si>
  <si>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</si>
  <si>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</si>
  <si>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</si>
  <si>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Итого по: Поселения Тихорецкого района</t>
  </si>
  <si>
    <t/>
  </si>
  <si>
    <t>Поселения Тихорецкого района</t>
  </si>
  <si>
    <t>Итого прогноз кассовых выплат в части расходов с лицевых счетов, открытых в управлении казначейского контроля департамента по финансам</t>
  </si>
  <si>
    <t>Х</t>
  </si>
  <si>
    <t>Расходы всего:</t>
  </si>
  <si>
    <t>код целевых средств</t>
  </si>
  <si>
    <t>Глава Братского сельского поселения Тихорецкого района                                                                    А.Ю.Пискунов</t>
  </si>
  <si>
    <t>КРКС</t>
  </si>
  <si>
    <t>Раздел 2. Прогноз кассовых выплат из бюджета Братского сельского поселения Тихорецкого района</t>
  </si>
  <si>
    <t>Кассовый план на 1 января 2020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</si>
</sst>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\.00"/>
    <numFmt numFmtId="174" formatCode="00\.00\.00"/>
    <numFmt numFmtId="175" formatCode="#,##0.00;[Red]\-#,##0.00;0.00"/>
    <numFmt numFmtId="176" formatCode="000\.00\.000\.0"/>
    <numFmt numFmtId="177" formatCode="#,##0.00_ ;[Red]\-#,##0.00\ "/>
  </numFmts>
  <fonts count="38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1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 horizontal="right"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Border="1" applyProtection="1">
      <alignment/>
      <protection hidden="1"/>
    </xf>
    <xf numFmtId="172" fontId="2" fillId="0" borderId="13" xfId="52" applyNumberFormat="1" applyFont="1" applyFill="1" applyBorder="1" applyAlignment="1" applyProtection="1">
      <alignment horizontal="center"/>
      <protection hidden="1"/>
    </xf>
    <xf numFmtId="173" fontId="2" fillId="0" borderId="13" xfId="52" applyNumberFormat="1" applyFont="1" applyFill="1" applyBorder="1" applyAlignment="1" applyProtection="1">
      <alignment horizontal="center"/>
      <protection hidden="1"/>
    </xf>
    <xf numFmtId="174" fontId="2" fillId="0" borderId="13" xfId="52" applyNumberFormat="1" applyFont="1" applyFill="1" applyBorder="1" applyAlignment="1" applyProtection="1">
      <alignment horizontal="center"/>
      <protection hidden="1"/>
    </xf>
    <xf numFmtId="175" fontId="2" fillId="0" borderId="13" xfId="52" applyNumberFormat="1" applyFont="1" applyFill="1" applyBorder="1" applyAlignment="1" applyProtection="1">
      <alignment/>
      <protection hidden="1"/>
    </xf>
    <xf numFmtId="175" fontId="2" fillId="0" borderId="14" xfId="52" applyNumberFormat="1" applyFont="1" applyFill="1" applyBorder="1" applyAlignment="1" applyProtection="1">
      <alignment/>
      <protection hidden="1"/>
    </xf>
    <xf numFmtId="175" fontId="3" fillId="0" borderId="15" xfId="52" applyNumberFormat="1" applyFont="1" applyFill="1" applyBorder="1" applyAlignment="1" applyProtection="1">
      <alignment/>
      <protection hidden="1"/>
    </xf>
    <xf numFmtId="175" fontId="3" fillId="0" borderId="10" xfId="52" applyNumberFormat="1" applyFont="1" applyFill="1" applyBorder="1" applyAlignment="1" applyProtection="1">
      <alignment/>
      <protection hidden="1"/>
    </xf>
    <xf numFmtId="0" fontId="1" fillId="0" borderId="16" xfId="52" applyNumberFormat="1" applyFont="1" applyFill="1" applyBorder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 wrapText="1"/>
      <protection hidden="1"/>
    </xf>
    <xf numFmtId="176" fontId="3" fillId="0" borderId="19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 horizontal="center"/>
      <protection hidden="1"/>
    </xf>
    <xf numFmtId="173" fontId="3" fillId="0" borderId="11" xfId="52" applyNumberFormat="1" applyFont="1" applyFill="1" applyBorder="1" applyAlignment="1" applyProtection="1">
      <alignment horizontal="center"/>
      <protection hidden="1"/>
    </xf>
    <xf numFmtId="174" fontId="3" fillId="0" borderId="0" xfId="52" applyNumberFormat="1" applyFont="1" applyFill="1" applyAlignment="1" applyProtection="1">
      <alignment horizontal="center"/>
      <protection hidden="1"/>
    </xf>
    <xf numFmtId="174" fontId="3" fillId="0" borderId="18" xfId="52" applyNumberFormat="1" applyFont="1" applyFill="1" applyBorder="1" applyAlignment="1" applyProtection="1">
      <alignment horizontal="center"/>
      <protection hidden="1"/>
    </xf>
    <xf numFmtId="175" fontId="3" fillId="0" borderId="20" xfId="52" applyNumberFormat="1" applyFont="1" applyFill="1" applyBorder="1" applyAlignment="1" applyProtection="1">
      <alignment/>
      <protection hidden="1"/>
    </xf>
    <xf numFmtId="175" fontId="3" fillId="0" borderId="18" xfId="52" applyNumberFormat="1" applyFont="1" applyFill="1" applyBorder="1" applyAlignment="1" applyProtection="1">
      <alignment/>
      <protection hidden="1"/>
    </xf>
    <xf numFmtId="175" fontId="3" fillId="0" borderId="14" xfId="52" applyNumberFormat="1" applyFont="1" applyFill="1" applyBorder="1" applyAlignment="1" applyProtection="1">
      <alignment/>
      <protection hidden="1"/>
    </xf>
    <xf numFmtId="175" fontId="3" fillId="0" borderId="17" xfId="52" applyNumberFormat="1" applyFont="1" applyFill="1" applyBorder="1" applyAlignment="1" applyProtection="1">
      <alignment/>
      <protection hidden="1"/>
    </xf>
    <xf numFmtId="175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wrapText="1"/>
      <protection hidden="1"/>
    </xf>
    <xf numFmtId="0" fontId="3" fillId="0" borderId="14" xfId="52" applyNumberFormat="1" applyFont="1" applyFill="1" applyBorder="1" applyAlignment="1" applyProtection="1">
      <alignment wrapText="1"/>
      <protection hidden="1"/>
    </xf>
    <xf numFmtId="176" fontId="3" fillId="0" borderId="15" xfId="52" applyNumberFormat="1" applyFont="1" applyFill="1" applyBorder="1" applyAlignment="1" applyProtection="1">
      <alignment/>
      <protection hidden="1"/>
    </xf>
    <xf numFmtId="172" fontId="3" fillId="0" borderId="21" xfId="52" applyNumberFormat="1" applyFont="1" applyFill="1" applyBorder="1" applyAlignment="1" applyProtection="1">
      <alignment horizontal="center"/>
      <protection hidden="1"/>
    </xf>
    <xf numFmtId="173" fontId="3" fillId="0" borderId="22" xfId="52" applyNumberFormat="1" applyFont="1" applyFill="1" applyBorder="1" applyAlignment="1" applyProtection="1">
      <alignment horizontal="center"/>
      <protection hidden="1"/>
    </xf>
    <xf numFmtId="174" fontId="3" fillId="0" borderId="23" xfId="52" applyNumberFormat="1" applyFont="1" applyFill="1" applyBorder="1" applyAlignment="1" applyProtection="1">
      <alignment horizontal="center"/>
      <protection hidden="1"/>
    </xf>
    <xf numFmtId="174" fontId="3" fillId="0" borderId="14" xfId="52" applyNumberFormat="1" applyFont="1" applyFill="1" applyBorder="1" applyAlignment="1" applyProtection="1">
      <alignment horizontal="center"/>
      <protection hidden="1"/>
    </xf>
    <xf numFmtId="172" fontId="2" fillId="0" borderId="21" xfId="52" applyNumberFormat="1" applyFont="1" applyFill="1" applyBorder="1" applyAlignment="1" applyProtection="1">
      <alignment horizontal="center"/>
      <protection hidden="1"/>
    </xf>
    <xf numFmtId="173" fontId="2" fillId="0" borderId="21" xfId="52" applyNumberFormat="1" applyFont="1" applyFill="1" applyBorder="1" applyAlignment="1" applyProtection="1">
      <alignment horizontal="center"/>
      <protection hidden="1"/>
    </xf>
    <xf numFmtId="174" fontId="2" fillId="0" borderId="21" xfId="52" applyNumberFormat="1" applyFont="1" applyFill="1" applyBorder="1" applyAlignment="1" applyProtection="1">
      <alignment horizontal="center"/>
      <protection hidden="1"/>
    </xf>
    <xf numFmtId="175" fontId="2" fillId="0" borderId="21" xfId="52" applyNumberFormat="1" applyFont="1" applyFill="1" applyBorder="1" applyAlignment="1" applyProtection="1">
      <alignment/>
      <protection hidden="1"/>
    </xf>
    <xf numFmtId="175" fontId="2" fillId="0" borderId="22" xfId="52" applyNumberFormat="1" applyFont="1" applyFill="1" applyBorder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0" fontId="1" fillId="0" borderId="17" xfId="52" applyNumberFormat="1" applyFont="1" applyFill="1" applyBorder="1" applyAlignment="1" applyProtection="1">
      <alignment/>
      <protection hidden="1"/>
    </xf>
    <xf numFmtId="0" fontId="3" fillId="0" borderId="18" xfId="52" applyNumberFormat="1" applyFont="1" applyFill="1" applyBorder="1" applyAlignment="1" applyProtection="1">
      <alignment horizontal="center"/>
      <protection hidden="1"/>
    </xf>
    <xf numFmtId="175" fontId="2" fillId="0" borderId="20" xfId="52" applyNumberFormat="1" applyFont="1" applyFill="1" applyBorder="1" applyAlignment="1" applyProtection="1">
      <alignment horizontal="right"/>
      <protection hidden="1"/>
    </xf>
    <xf numFmtId="175" fontId="2" fillId="0" borderId="18" xfId="52" applyNumberFormat="1" applyFont="1" applyFill="1" applyBorder="1" applyAlignment="1" applyProtection="1">
      <alignment horizontal="right"/>
      <protection hidden="1"/>
    </xf>
    <xf numFmtId="175" fontId="2" fillId="0" borderId="17" xfId="52" applyNumberFormat="1" applyFont="1" applyFill="1" applyBorder="1" applyAlignment="1" applyProtection="1">
      <alignment horizontal="right"/>
      <protection hidden="1"/>
    </xf>
    <xf numFmtId="0" fontId="1" fillId="0" borderId="0" xfId="52" applyFont="1">
      <alignment/>
      <protection/>
    </xf>
    <xf numFmtId="0" fontId="1" fillId="0" borderId="0" xfId="52" applyFont="1" applyProtection="1">
      <alignment/>
      <protection hidden="1"/>
    </xf>
    <xf numFmtId="1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175" fontId="3" fillId="0" borderId="10" xfId="52" applyNumberFormat="1" applyFont="1" applyFill="1" applyBorder="1" applyAlignment="1" applyProtection="1">
      <alignment/>
      <protection hidden="1"/>
    </xf>
    <xf numFmtId="177" fontId="2" fillId="0" borderId="21" xfId="52" applyNumberFormat="1" applyFont="1" applyFill="1" applyBorder="1" applyAlignment="1" applyProtection="1">
      <alignment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52" applyNumberFormat="1" applyFont="1" applyFill="1" applyBorder="1" applyAlignment="1" applyProtection="1">
      <alignment wrapText="1"/>
      <protection hidden="1"/>
    </xf>
    <xf numFmtId="0" fontId="2" fillId="0" borderId="21" xfId="52" applyNumberFormat="1" applyFont="1" applyFill="1" applyBorder="1" applyAlignment="1" applyProtection="1">
      <alignment wrapText="1"/>
      <protection hidden="1"/>
    </xf>
    <xf numFmtId="0" fontId="2" fillId="0" borderId="14" xfId="52" applyNumberFormat="1" applyFont="1" applyFill="1" applyBorder="1" applyAlignment="1" applyProtection="1">
      <alignment wrapText="1"/>
      <protection hidden="1"/>
    </xf>
    <xf numFmtId="0" fontId="2" fillId="0" borderId="13" xfId="52" applyNumberFormat="1" applyFont="1" applyFill="1" applyBorder="1" applyAlignment="1" applyProtection="1">
      <alignment wrapText="1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0.74609375" style="4" customWidth="1"/>
    <col min="2" max="2" width="0" style="4" hidden="1" customWidth="1"/>
    <col min="3" max="3" width="27.375" style="4" customWidth="1"/>
    <col min="4" max="4" width="0" style="4" hidden="1" customWidth="1"/>
    <col min="5" max="5" width="7.125" style="4" customWidth="1"/>
    <col min="6" max="6" width="7.625" style="4" customWidth="1"/>
    <col min="7" max="8" width="10.75390625" style="4" customWidth="1"/>
    <col min="9" max="9" width="10.625" style="4" customWidth="1"/>
    <col min="10" max="10" width="11.25390625" style="4" customWidth="1"/>
    <col min="11" max="12" width="10.75390625" style="4" customWidth="1"/>
    <col min="13" max="13" width="12.25390625" style="4" customWidth="1"/>
    <col min="14" max="14" width="0" style="4" hidden="1" customWidth="1"/>
    <col min="15" max="15" width="11.00390625" style="4" customWidth="1"/>
    <col min="16" max="16" width="10.375" style="4" customWidth="1"/>
    <col min="17" max="17" width="11.125" style="4" customWidth="1"/>
    <col min="18" max="18" width="0" style="4" hidden="1" customWidth="1"/>
    <col min="19" max="19" width="10.875" style="4" customWidth="1"/>
    <col min="20" max="21" width="10.00390625" style="4" customWidth="1"/>
    <col min="22" max="22" width="0" style="4" hidden="1" customWidth="1"/>
    <col min="23" max="23" width="9.125" style="4" customWidth="1"/>
    <col min="24" max="24" width="10.125" style="4" customWidth="1"/>
    <col min="25" max="25" width="10.75390625" style="4" customWidth="1"/>
    <col min="26" max="26" width="0" style="4" hidden="1" customWidth="1"/>
    <col min="27" max="27" width="1.625" style="4" customWidth="1"/>
    <col min="28" max="16384" width="9.125" style="4" customWidth="1"/>
  </cols>
  <sheetData>
    <row r="1" spans="1:27" ht="16.5" customHeight="1">
      <c r="A1" s="1" t="s">
        <v>34</v>
      </c>
      <c r="B1" s="2"/>
      <c r="C1" s="2"/>
      <c r="D1" s="2"/>
      <c r="E1" s="2"/>
      <c r="F1" s="2"/>
      <c r="G1" s="3" t="s">
        <v>35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"/>
    </row>
    <row r="2" spans="1:27" ht="12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" t="s">
        <v>1</v>
      </c>
      <c r="AA2" s="6"/>
    </row>
    <row r="3" spans="1:27" ht="18" customHeight="1">
      <c r="A3" s="2"/>
      <c r="B3" s="54"/>
      <c r="C3" s="54" t="s">
        <v>2</v>
      </c>
      <c r="D3" s="54" t="s">
        <v>3</v>
      </c>
      <c r="E3" s="54" t="s">
        <v>4</v>
      </c>
      <c r="F3" s="54" t="s">
        <v>5</v>
      </c>
      <c r="G3" s="60" t="s">
        <v>31</v>
      </c>
      <c r="H3" s="60" t="s">
        <v>33</v>
      </c>
      <c r="I3" s="60" t="s">
        <v>6</v>
      </c>
      <c r="J3" s="60" t="s">
        <v>7</v>
      </c>
      <c r="K3" s="54" t="s">
        <v>8</v>
      </c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7"/>
      <c r="AA3" s="6"/>
    </row>
    <row r="4" spans="1:27" ht="18" customHeight="1">
      <c r="A4" s="2"/>
      <c r="B4" s="55"/>
      <c r="C4" s="55"/>
      <c r="D4" s="55"/>
      <c r="E4" s="55"/>
      <c r="F4" s="55"/>
      <c r="G4" s="61"/>
      <c r="H4" s="61"/>
      <c r="I4" s="61"/>
      <c r="J4" s="61"/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24</v>
      </c>
      <c r="AA4" s="6"/>
    </row>
    <row r="5" spans="1:27" ht="12.75" customHeight="1">
      <c r="A5" s="9"/>
      <c r="B5" s="58" t="s">
        <v>25</v>
      </c>
      <c r="C5" s="58"/>
      <c r="D5" s="59"/>
      <c r="E5" s="10" t="s">
        <v>26</v>
      </c>
      <c r="F5" s="11" t="s">
        <v>26</v>
      </c>
      <c r="G5" s="12" t="s">
        <v>26</v>
      </c>
      <c r="H5" s="12" t="s">
        <v>26</v>
      </c>
      <c r="I5" s="12" t="s">
        <v>26</v>
      </c>
      <c r="J5" s="13"/>
      <c r="K5" s="13"/>
      <c r="L5" s="13"/>
      <c r="M5" s="14"/>
      <c r="N5" s="15">
        <v>2204785</v>
      </c>
      <c r="O5" s="13"/>
      <c r="P5" s="13"/>
      <c r="Q5" s="14"/>
      <c r="R5" s="15">
        <v>2232318</v>
      </c>
      <c r="S5" s="13"/>
      <c r="T5" s="13"/>
      <c r="U5" s="14"/>
      <c r="V5" s="15">
        <v>2381760.99</v>
      </c>
      <c r="W5" s="13"/>
      <c r="X5" s="13"/>
      <c r="Y5" s="14"/>
      <c r="Z5" s="16">
        <v>782114</v>
      </c>
      <c r="AA5" s="17"/>
    </row>
    <row r="6" spans="1:27" ht="12.75" customHeight="1">
      <c r="A6" s="9"/>
      <c r="B6" s="18">
        <v>0</v>
      </c>
      <c r="C6" s="19" t="s">
        <v>27</v>
      </c>
      <c r="D6" s="20"/>
      <c r="E6" s="21">
        <v>992</v>
      </c>
      <c r="F6" s="22">
        <v>102</v>
      </c>
      <c r="G6" s="23">
        <v>301000000</v>
      </c>
      <c r="H6" s="23"/>
      <c r="I6" s="24">
        <v>30203</v>
      </c>
      <c r="J6" s="25">
        <f aca="true" t="shared" si="0" ref="J6:J12">K6+L6+M6+O6+P6+Q6+S6+T6+U6+W6+X6+Y6</f>
        <v>705000</v>
      </c>
      <c r="K6" s="25">
        <v>100000</v>
      </c>
      <c r="L6" s="26">
        <v>55000</v>
      </c>
      <c r="M6" s="26">
        <v>55000</v>
      </c>
      <c r="N6" s="27">
        <v>110121</v>
      </c>
      <c r="O6" s="26">
        <v>55000</v>
      </c>
      <c r="P6" s="26">
        <v>55000</v>
      </c>
      <c r="Q6" s="26">
        <v>55000</v>
      </c>
      <c r="R6" s="27">
        <v>93715</v>
      </c>
      <c r="S6" s="28">
        <v>55000</v>
      </c>
      <c r="T6" s="28">
        <v>55000</v>
      </c>
      <c r="U6" s="28">
        <v>55000</v>
      </c>
      <c r="V6" s="29">
        <v>105785</v>
      </c>
      <c r="W6" s="28">
        <v>55000</v>
      </c>
      <c r="X6" s="28">
        <v>55000</v>
      </c>
      <c r="Y6" s="26">
        <v>55000</v>
      </c>
      <c r="Z6" s="16">
        <v>93714</v>
      </c>
      <c r="AA6" s="17"/>
    </row>
    <row r="7" spans="1:27" ht="12.75" customHeight="1">
      <c r="A7" s="9"/>
      <c r="B7" s="30">
        <v>0</v>
      </c>
      <c r="C7" s="31" t="s">
        <v>27</v>
      </c>
      <c r="D7" s="32"/>
      <c r="E7" s="33">
        <v>992</v>
      </c>
      <c r="F7" s="34">
        <v>104</v>
      </c>
      <c r="G7" s="23">
        <v>301000000</v>
      </c>
      <c r="H7" s="23"/>
      <c r="I7" s="36">
        <v>30203</v>
      </c>
      <c r="J7" s="16">
        <f t="shared" si="0"/>
        <v>3117000</v>
      </c>
      <c r="K7" s="25">
        <v>300000</v>
      </c>
      <c r="L7" s="27">
        <v>300000</v>
      </c>
      <c r="M7" s="27">
        <v>300000</v>
      </c>
      <c r="N7" s="27">
        <v>695693</v>
      </c>
      <c r="O7" s="27">
        <v>300000</v>
      </c>
      <c r="P7" s="27">
        <v>300000</v>
      </c>
      <c r="Q7" s="27">
        <v>300000</v>
      </c>
      <c r="R7" s="27">
        <v>572850</v>
      </c>
      <c r="S7" s="29">
        <v>300000</v>
      </c>
      <c r="T7" s="29">
        <v>300000</v>
      </c>
      <c r="U7" s="29">
        <v>300000</v>
      </c>
      <c r="V7" s="29">
        <v>607984</v>
      </c>
      <c r="W7" s="29">
        <v>217000</v>
      </c>
      <c r="X7" s="29">
        <v>100000</v>
      </c>
      <c r="Y7" s="27">
        <v>100000</v>
      </c>
      <c r="Z7" s="16">
        <v>526138</v>
      </c>
      <c r="AA7" s="17"/>
    </row>
    <row r="8" spans="1:27" ht="12.75" customHeight="1">
      <c r="A8" s="9"/>
      <c r="B8" s="30">
        <v>0</v>
      </c>
      <c r="C8" s="31" t="s">
        <v>27</v>
      </c>
      <c r="D8" s="32"/>
      <c r="E8" s="33">
        <v>992</v>
      </c>
      <c r="F8" s="34">
        <v>104</v>
      </c>
      <c r="G8" s="23">
        <v>301000000</v>
      </c>
      <c r="H8" s="50">
        <v>110</v>
      </c>
      <c r="I8" s="36">
        <v>30203</v>
      </c>
      <c r="J8" s="16">
        <f t="shared" si="0"/>
        <v>367000</v>
      </c>
      <c r="K8" s="25">
        <v>50000</v>
      </c>
      <c r="L8" s="27">
        <v>30000</v>
      </c>
      <c r="M8" s="27">
        <v>20000</v>
      </c>
      <c r="N8" s="27">
        <v>695693</v>
      </c>
      <c r="O8" s="27">
        <v>30000</v>
      </c>
      <c r="P8" s="27">
        <v>30000</v>
      </c>
      <c r="Q8" s="27">
        <v>50000</v>
      </c>
      <c r="R8" s="27">
        <v>572850</v>
      </c>
      <c r="S8" s="29">
        <v>50000</v>
      </c>
      <c r="T8" s="29">
        <v>17000</v>
      </c>
      <c r="U8" s="29">
        <v>30000</v>
      </c>
      <c r="V8" s="29">
        <v>607984</v>
      </c>
      <c r="W8" s="29">
        <v>20000</v>
      </c>
      <c r="X8" s="29">
        <v>20000</v>
      </c>
      <c r="Y8" s="27">
        <v>20000</v>
      </c>
      <c r="Z8" s="16">
        <v>526138</v>
      </c>
      <c r="AA8" s="17"/>
    </row>
    <row r="9" spans="1:27" ht="12.75" customHeight="1">
      <c r="A9" s="9"/>
      <c r="B9" s="30">
        <v>0</v>
      </c>
      <c r="C9" s="31" t="s">
        <v>27</v>
      </c>
      <c r="D9" s="32"/>
      <c r="E9" s="33">
        <v>992</v>
      </c>
      <c r="F9" s="34">
        <v>104</v>
      </c>
      <c r="G9" s="35">
        <v>120003001</v>
      </c>
      <c r="H9" s="50">
        <v>110</v>
      </c>
      <c r="I9" s="36">
        <v>30203</v>
      </c>
      <c r="J9" s="16">
        <f t="shared" si="0"/>
        <v>3800</v>
      </c>
      <c r="K9" s="25">
        <v>0</v>
      </c>
      <c r="L9" s="27">
        <v>0</v>
      </c>
      <c r="M9" s="27">
        <v>0</v>
      </c>
      <c r="N9" s="27">
        <v>695693</v>
      </c>
      <c r="O9" s="27">
        <v>0</v>
      </c>
      <c r="P9" s="27">
        <v>0</v>
      </c>
      <c r="Q9" s="27">
        <v>0</v>
      </c>
      <c r="R9" s="27">
        <v>572850</v>
      </c>
      <c r="S9" s="29">
        <v>0</v>
      </c>
      <c r="T9" s="29">
        <v>0</v>
      </c>
      <c r="U9" s="29">
        <v>0</v>
      </c>
      <c r="V9" s="29">
        <v>607984</v>
      </c>
      <c r="W9" s="29">
        <v>0</v>
      </c>
      <c r="X9" s="29">
        <v>0</v>
      </c>
      <c r="Y9" s="27">
        <v>3800</v>
      </c>
      <c r="Z9" s="16">
        <v>526138</v>
      </c>
      <c r="AA9" s="17"/>
    </row>
    <row r="10" spans="1:27" ht="12.75" customHeight="1">
      <c r="A10" s="9"/>
      <c r="B10" s="30">
        <v>0</v>
      </c>
      <c r="C10" s="31" t="s">
        <v>27</v>
      </c>
      <c r="D10" s="32"/>
      <c r="E10" s="33">
        <v>992</v>
      </c>
      <c r="F10" s="34">
        <v>111</v>
      </c>
      <c r="G10" s="23">
        <v>301000000</v>
      </c>
      <c r="H10" s="23"/>
      <c r="I10" s="36">
        <v>30203</v>
      </c>
      <c r="J10" s="16">
        <f t="shared" si="0"/>
        <v>12000</v>
      </c>
      <c r="K10" s="25">
        <v>0</v>
      </c>
      <c r="L10" s="27">
        <v>0</v>
      </c>
      <c r="M10" s="27">
        <v>0</v>
      </c>
      <c r="N10" s="27">
        <v>88325</v>
      </c>
      <c r="O10" s="27">
        <v>12000</v>
      </c>
      <c r="P10" s="27">
        <v>0</v>
      </c>
      <c r="Q10" s="27">
        <v>0</v>
      </c>
      <c r="R10" s="27">
        <v>21986</v>
      </c>
      <c r="S10" s="29">
        <v>0</v>
      </c>
      <c r="T10" s="29">
        <v>0</v>
      </c>
      <c r="U10" s="29">
        <v>0</v>
      </c>
      <c r="V10" s="29">
        <v>68400</v>
      </c>
      <c r="W10" s="29">
        <v>0</v>
      </c>
      <c r="X10" s="29">
        <v>0</v>
      </c>
      <c r="Y10" s="27">
        <v>0</v>
      </c>
      <c r="Z10" s="16">
        <v>15214</v>
      </c>
      <c r="AA10" s="17"/>
    </row>
    <row r="11" spans="1:27" ht="12.75" customHeight="1">
      <c r="A11" s="9"/>
      <c r="B11" s="30">
        <v>0</v>
      </c>
      <c r="C11" s="31" t="s">
        <v>27</v>
      </c>
      <c r="D11" s="32"/>
      <c r="E11" s="33">
        <v>992</v>
      </c>
      <c r="F11" s="34">
        <v>113</v>
      </c>
      <c r="G11" s="23">
        <v>301000000</v>
      </c>
      <c r="H11" s="23"/>
      <c r="I11" s="36">
        <v>30203</v>
      </c>
      <c r="J11" s="16">
        <f t="shared" si="0"/>
        <v>129200</v>
      </c>
      <c r="K11" s="25">
        <v>62100</v>
      </c>
      <c r="L11" s="27">
        <v>6100</v>
      </c>
      <c r="M11" s="27">
        <v>6100</v>
      </c>
      <c r="N11" s="27">
        <v>88325</v>
      </c>
      <c r="O11" s="27">
        <v>6100</v>
      </c>
      <c r="P11" s="27">
        <v>6100</v>
      </c>
      <c r="Q11" s="27">
        <v>6100</v>
      </c>
      <c r="R11" s="27">
        <v>21986</v>
      </c>
      <c r="S11" s="29">
        <v>6100</v>
      </c>
      <c r="T11" s="29">
        <v>6100</v>
      </c>
      <c r="U11" s="29">
        <v>6100</v>
      </c>
      <c r="V11" s="29">
        <v>68400</v>
      </c>
      <c r="W11" s="29">
        <v>6100</v>
      </c>
      <c r="X11" s="29">
        <v>6100</v>
      </c>
      <c r="Y11" s="27">
        <v>6100</v>
      </c>
      <c r="Z11" s="16">
        <v>15214</v>
      </c>
      <c r="AA11" s="17"/>
    </row>
    <row r="12" spans="1:27" ht="12.75" customHeight="1">
      <c r="A12" s="9"/>
      <c r="B12" s="30">
        <v>0</v>
      </c>
      <c r="C12" s="31" t="s">
        <v>27</v>
      </c>
      <c r="D12" s="32"/>
      <c r="E12" s="33">
        <v>992</v>
      </c>
      <c r="F12" s="34">
        <v>113</v>
      </c>
      <c r="G12" s="23">
        <v>301000000</v>
      </c>
      <c r="H12" s="50">
        <v>110</v>
      </c>
      <c r="I12" s="36">
        <v>30203</v>
      </c>
      <c r="J12" s="16">
        <f t="shared" si="0"/>
        <v>544000</v>
      </c>
      <c r="K12" s="25">
        <v>30000</v>
      </c>
      <c r="L12" s="27">
        <v>34000</v>
      </c>
      <c r="M12" s="27">
        <v>30000</v>
      </c>
      <c r="N12" s="27">
        <v>88325</v>
      </c>
      <c r="O12" s="27">
        <v>50000</v>
      </c>
      <c r="P12" s="27">
        <v>50000</v>
      </c>
      <c r="Q12" s="27">
        <v>50000</v>
      </c>
      <c r="R12" s="27">
        <v>21986</v>
      </c>
      <c r="S12" s="29">
        <v>50000</v>
      </c>
      <c r="T12" s="29">
        <v>50000</v>
      </c>
      <c r="U12" s="29">
        <v>50000</v>
      </c>
      <c r="V12" s="29">
        <v>68400</v>
      </c>
      <c r="W12" s="29">
        <v>50000</v>
      </c>
      <c r="X12" s="29">
        <v>50000</v>
      </c>
      <c r="Y12" s="27">
        <v>50000</v>
      </c>
      <c r="Z12" s="16">
        <v>15214</v>
      </c>
      <c r="AA12" s="17"/>
    </row>
    <row r="13" spans="1:27" ht="12.75" customHeight="1">
      <c r="A13" s="9"/>
      <c r="B13" s="30">
        <v>0</v>
      </c>
      <c r="C13" s="31" t="s">
        <v>27</v>
      </c>
      <c r="D13" s="32"/>
      <c r="E13" s="33">
        <v>992</v>
      </c>
      <c r="F13" s="34">
        <v>203</v>
      </c>
      <c r="G13" s="35">
        <v>203103000</v>
      </c>
      <c r="H13" s="35"/>
      <c r="I13" s="36">
        <v>30203</v>
      </c>
      <c r="J13" s="16">
        <f>K13+L13+M13+O13+P13+Q13+S13+T13+U13+W13+Y13</f>
        <v>212300</v>
      </c>
      <c r="K13" s="25">
        <v>0</v>
      </c>
      <c r="L13" s="27">
        <v>0</v>
      </c>
      <c r="M13" s="27">
        <v>0</v>
      </c>
      <c r="N13" s="27">
        <v>64304</v>
      </c>
      <c r="O13" s="27">
        <v>0</v>
      </c>
      <c r="P13" s="27">
        <v>0</v>
      </c>
      <c r="Q13" s="27">
        <v>0</v>
      </c>
      <c r="R13" s="27">
        <v>30455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7">
        <v>212300</v>
      </c>
      <c r="Z13" s="16">
        <v>0</v>
      </c>
      <c r="AA13" s="17"/>
    </row>
    <row r="14" spans="1:27" ht="12.75" customHeight="1">
      <c r="A14" s="9"/>
      <c r="B14" s="30">
        <v>0</v>
      </c>
      <c r="C14" s="31" t="s">
        <v>27</v>
      </c>
      <c r="D14" s="32"/>
      <c r="E14" s="33">
        <v>992</v>
      </c>
      <c r="F14" s="34">
        <v>203</v>
      </c>
      <c r="G14" s="23">
        <v>301000000</v>
      </c>
      <c r="H14" s="23"/>
      <c r="I14" s="36">
        <v>30203</v>
      </c>
      <c r="J14" s="16">
        <f aca="true" t="shared" si="1" ref="J14:J21">K14+L14+M14+O14+P14+Q14+S14+T14+U14+W14+X14+Y14</f>
        <v>137500</v>
      </c>
      <c r="K14" s="25">
        <v>40000</v>
      </c>
      <c r="L14" s="27">
        <v>30000</v>
      </c>
      <c r="M14" s="27">
        <v>30000</v>
      </c>
      <c r="N14" s="27">
        <v>64304</v>
      </c>
      <c r="O14" s="27">
        <v>37500</v>
      </c>
      <c r="P14" s="27">
        <v>0</v>
      </c>
      <c r="Q14" s="27">
        <v>0</v>
      </c>
      <c r="R14" s="27">
        <v>30455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7">
        <v>0</v>
      </c>
      <c r="Z14" s="16">
        <v>0</v>
      </c>
      <c r="AA14" s="17"/>
    </row>
    <row r="15" spans="1:27" ht="12.75" customHeight="1">
      <c r="A15" s="9"/>
      <c r="B15" s="30">
        <v>0</v>
      </c>
      <c r="C15" s="31" t="s">
        <v>27</v>
      </c>
      <c r="D15" s="32"/>
      <c r="E15" s="33">
        <v>992</v>
      </c>
      <c r="F15" s="34">
        <v>309</v>
      </c>
      <c r="G15" s="23">
        <v>301000000</v>
      </c>
      <c r="H15" s="23"/>
      <c r="I15" s="36">
        <v>30203</v>
      </c>
      <c r="J15" s="16">
        <f t="shared" si="1"/>
        <v>10000</v>
      </c>
      <c r="K15" s="25">
        <v>0</v>
      </c>
      <c r="L15" s="27">
        <v>0</v>
      </c>
      <c r="M15" s="27">
        <v>10000</v>
      </c>
      <c r="N15" s="27">
        <v>1700</v>
      </c>
      <c r="O15" s="27">
        <v>0</v>
      </c>
      <c r="P15" s="27">
        <v>0</v>
      </c>
      <c r="Q15" s="27">
        <v>0</v>
      </c>
      <c r="R15" s="27">
        <v>8185</v>
      </c>
      <c r="S15" s="29">
        <v>0</v>
      </c>
      <c r="T15" s="29">
        <v>0</v>
      </c>
      <c r="U15" s="29">
        <v>0</v>
      </c>
      <c r="V15" s="29">
        <v>33500</v>
      </c>
      <c r="W15" s="29">
        <v>0</v>
      </c>
      <c r="X15" s="29">
        <v>0</v>
      </c>
      <c r="Y15" s="27">
        <v>0</v>
      </c>
      <c r="Z15" s="16">
        <v>0</v>
      </c>
      <c r="AA15" s="17"/>
    </row>
    <row r="16" spans="1:27" ht="12.75" customHeight="1">
      <c r="A16" s="9"/>
      <c r="B16" s="30">
        <v>0</v>
      </c>
      <c r="C16" s="31" t="s">
        <v>27</v>
      </c>
      <c r="D16" s="32"/>
      <c r="E16" s="33">
        <v>992</v>
      </c>
      <c r="F16" s="34">
        <v>310</v>
      </c>
      <c r="G16" s="23">
        <v>301000000</v>
      </c>
      <c r="H16" s="23"/>
      <c r="I16" s="36">
        <v>30203</v>
      </c>
      <c r="J16" s="16">
        <f t="shared" si="1"/>
        <v>80000</v>
      </c>
      <c r="K16" s="25">
        <v>10000</v>
      </c>
      <c r="L16" s="27">
        <v>10000</v>
      </c>
      <c r="M16" s="27">
        <v>0</v>
      </c>
      <c r="N16" s="27">
        <v>0</v>
      </c>
      <c r="O16" s="27">
        <v>20000</v>
      </c>
      <c r="P16" s="27">
        <v>0</v>
      </c>
      <c r="Q16" s="27">
        <v>40000</v>
      </c>
      <c r="R16" s="27">
        <v>33424</v>
      </c>
      <c r="S16" s="29">
        <v>0</v>
      </c>
      <c r="T16" s="29">
        <v>0</v>
      </c>
      <c r="U16" s="29">
        <v>0</v>
      </c>
      <c r="V16" s="29">
        <v>33416.99</v>
      </c>
      <c r="W16" s="29">
        <v>0</v>
      </c>
      <c r="X16" s="29">
        <v>0</v>
      </c>
      <c r="Y16" s="27">
        <v>0</v>
      </c>
      <c r="Z16" s="16">
        <v>0</v>
      </c>
      <c r="AA16" s="17"/>
    </row>
    <row r="17" spans="1:27" ht="12.75" customHeight="1">
      <c r="A17" s="9"/>
      <c r="B17" s="30">
        <v>0</v>
      </c>
      <c r="C17" s="31" t="s">
        <v>27</v>
      </c>
      <c r="D17" s="32"/>
      <c r="E17" s="33">
        <v>992</v>
      </c>
      <c r="F17" s="34">
        <v>314</v>
      </c>
      <c r="G17" s="23">
        <v>301000000</v>
      </c>
      <c r="H17" s="23"/>
      <c r="I17" s="36">
        <v>30203</v>
      </c>
      <c r="J17" s="16">
        <f t="shared" si="1"/>
        <v>49000</v>
      </c>
      <c r="K17" s="25">
        <v>10000</v>
      </c>
      <c r="L17" s="27">
        <v>0</v>
      </c>
      <c r="M17" s="27">
        <v>10000</v>
      </c>
      <c r="N17" s="27">
        <v>14114</v>
      </c>
      <c r="O17" s="27">
        <v>29000</v>
      </c>
      <c r="P17" s="27">
        <v>0</v>
      </c>
      <c r="Q17" s="27">
        <v>0</v>
      </c>
      <c r="R17" s="27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7">
        <v>0</v>
      </c>
      <c r="Z17" s="16">
        <v>0</v>
      </c>
      <c r="AA17" s="17"/>
    </row>
    <row r="18" spans="1:27" ht="12.75" customHeight="1">
      <c r="A18" s="9"/>
      <c r="B18" s="30">
        <v>0</v>
      </c>
      <c r="C18" s="31" t="s">
        <v>27</v>
      </c>
      <c r="D18" s="32"/>
      <c r="E18" s="33">
        <v>992</v>
      </c>
      <c r="F18" s="34">
        <v>409</v>
      </c>
      <c r="G18" s="23">
        <v>301000000</v>
      </c>
      <c r="H18" s="23"/>
      <c r="I18" s="36">
        <v>30203</v>
      </c>
      <c r="J18" s="16">
        <f t="shared" si="1"/>
        <v>1128000</v>
      </c>
      <c r="K18" s="25">
        <v>100000</v>
      </c>
      <c r="L18" s="27">
        <v>100000</v>
      </c>
      <c r="M18" s="27">
        <v>0</v>
      </c>
      <c r="N18" s="27">
        <v>3000</v>
      </c>
      <c r="O18" s="27">
        <v>200000</v>
      </c>
      <c r="P18" s="27">
        <v>728000</v>
      </c>
      <c r="Q18" s="27">
        <v>0</v>
      </c>
      <c r="R18" s="27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7">
        <v>0</v>
      </c>
      <c r="Z18" s="16">
        <v>0</v>
      </c>
      <c r="AA18" s="17"/>
    </row>
    <row r="19" spans="1:27" ht="12.75" customHeight="1">
      <c r="A19" s="9"/>
      <c r="B19" s="30">
        <v>0</v>
      </c>
      <c r="C19" s="31" t="s">
        <v>27</v>
      </c>
      <c r="D19" s="32"/>
      <c r="E19" s="33">
        <v>992</v>
      </c>
      <c r="F19" s="34">
        <v>409</v>
      </c>
      <c r="G19" s="23">
        <v>120002045</v>
      </c>
      <c r="H19" s="23"/>
      <c r="I19" s="36">
        <v>30203</v>
      </c>
      <c r="J19" s="16">
        <f t="shared" si="1"/>
        <v>2585500</v>
      </c>
      <c r="K19" s="25">
        <v>0</v>
      </c>
      <c r="L19" s="27">
        <v>0</v>
      </c>
      <c r="M19" s="27">
        <v>0</v>
      </c>
      <c r="N19" s="27">
        <v>3000</v>
      </c>
      <c r="O19" s="27">
        <v>0</v>
      </c>
      <c r="P19" s="27">
        <v>0</v>
      </c>
      <c r="Q19" s="27">
        <v>0</v>
      </c>
      <c r="R19" s="27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7">
        <v>2585500</v>
      </c>
      <c r="Z19" s="16">
        <v>0</v>
      </c>
      <c r="AA19" s="17"/>
    </row>
    <row r="20" spans="1:27" ht="12.75" customHeight="1">
      <c r="A20" s="9"/>
      <c r="B20" s="30">
        <v>0</v>
      </c>
      <c r="C20" s="31" t="s">
        <v>27</v>
      </c>
      <c r="D20" s="32"/>
      <c r="E20" s="33">
        <v>992</v>
      </c>
      <c r="F20" s="34">
        <v>409</v>
      </c>
      <c r="G20" s="23">
        <v>301002045</v>
      </c>
      <c r="H20" s="23"/>
      <c r="I20" s="36">
        <v>30203</v>
      </c>
      <c r="J20" s="16">
        <f t="shared" si="1"/>
        <v>305100</v>
      </c>
      <c r="K20" s="25">
        <v>0</v>
      </c>
      <c r="L20" s="27">
        <v>0</v>
      </c>
      <c r="M20" s="27">
        <v>0</v>
      </c>
      <c r="N20" s="27">
        <v>3000</v>
      </c>
      <c r="O20" s="27">
        <v>0</v>
      </c>
      <c r="P20" s="27">
        <v>0</v>
      </c>
      <c r="Q20" s="27">
        <v>0</v>
      </c>
      <c r="R20" s="27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7">
        <v>305100</v>
      </c>
      <c r="Z20" s="16">
        <v>0</v>
      </c>
      <c r="AA20" s="17"/>
    </row>
    <row r="21" spans="1:27" ht="12.75" customHeight="1">
      <c r="A21" s="9"/>
      <c r="B21" s="30">
        <v>0</v>
      </c>
      <c r="C21" s="31" t="s">
        <v>27</v>
      </c>
      <c r="D21" s="32"/>
      <c r="E21" s="33">
        <v>992</v>
      </c>
      <c r="F21" s="34">
        <v>410</v>
      </c>
      <c r="G21" s="23">
        <v>301000000</v>
      </c>
      <c r="H21" s="23"/>
      <c r="I21" s="36">
        <v>30203</v>
      </c>
      <c r="J21" s="16">
        <f t="shared" si="1"/>
        <v>340000</v>
      </c>
      <c r="K21" s="25">
        <v>50000</v>
      </c>
      <c r="L21" s="27">
        <v>50000</v>
      </c>
      <c r="M21" s="27">
        <v>50000</v>
      </c>
      <c r="N21" s="27">
        <v>1600</v>
      </c>
      <c r="O21" s="27">
        <v>40000</v>
      </c>
      <c r="P21" s="27">
        <v>50000</v>
      </c>
      <c r="Q21" s="27">
        <v>100000</v>
      </c>
      <c r="R21" s="27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7">
        <v>0</v>
      </c>
      <c r="Z21" s="16">
        <v>0</v>
      </c>
      <c r="AA21" s="17"/>
    </row>
    <row r="22" spans="1:27" ht="12.75" customHeight="1">
      <c r="A22" s="9"/>
      <c r="B22" s="30">
        <v>0</v>
      </c>
      <c r="C22" s="31" t="s">
        <v>27</v>
      </c>
      <c r="D22" s="32"/>
      <c r="E22" s="33">
        <v>992</v>
      </c>
      <c r="F22" s="34">
        <v>412</v>
      </c>
      <c r="G22" s="23">
        <v>301000000</v>
      </c>
      <c r="H22" s="23"/>
      <c r="I22" s="36">
        <v>30203</v>
      </c>
      <c r="J22" s="16">
        <f>K22+M22+O22+P22+Q22+S22+T22+U22+W22+X22+Y22</f>
        <v>5000</v>
      </c>
      <c r="K22" s="25">
        <v>0</v>
      </c>
      <c r="L22" s="27">
        <v>0</v>
      </c>
      <c r="M22" s="27">
        <v>5000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9">
        <v>0</v>
      </c>
      <c r="T22" s="29">
        <v>0</v>
      </c>
      <c r="U22" s="29">
        <v>0</v>
      </c>
      <c r="V22" s="29">
        <v>823000</v>
      </c>
      <c r="W22" s="29">
        <v>0</v>
      </c>
      <c r="X22" s="29">
        <v>0</v>
      </c>
      <c r="Y22" s="27">
        <v>0</v>
      </c>
      <c r="Z22" s="16">
        <v>0</v>
      </c>
      <c r="AA22" s="17"/>
    </row>
    <row r="23" spans="1:27" ht="12.75" customHeight="1">
      <c r="A23" s="9"/>
      <c r="B23" s="30">
        <v>0</v>
      </c>
      <c r="C23" s="31" t="s">
        <v>27</v>
      </c>
      <c r="D23" s="32"/>
      <c r="E23" s="33">
        <v>992</v>
      </c>
      <c r="F23" s="34">
        <v>502</v>
      </c>
      <c r="G23" s="23">
        <v>301000000</v>
      </c>
      <c r="H23" s="23"/>
      <c r="I23" s="36">
        <v>30203</v>
      </c>
      <c r="J23" s="16">
        <f aca="true" t="shared" si="2" ref="J23:J32">K23+L23+M23+O23+P23+Q23+S23+T23+U23+W23+X23+Y23</f>
        <v>535000</v>
      </c>
      <c r="K23" s="25">
        <v>120000</v>
      </c>
      <c r="L23" s="27">
        <v>100000</v>
      </c>
      <c r="M23" s="27">
        <v>115000</v>
      </c>
      <c r="N23" s="27">
        <v>180000</v>
      </c>
      <c r="O23" s="27">
        <v>200000</v>
      </c>
      <c r="P23" s="27">
        <v>0</v>
      </c>
      <c r="Q23" s="27">
        <v>0</v>
      </c>
      <c r="R23" s="27">
        <v>0</v>
      </c>
      <c r="S23" s="29">
        <v>0</v>
      </c>
      <c r="T23" s="29">
        <v>0</v>
      </c>
      <c r="U23" s="29">
        <v>0</v>
      </c>
      <c r="V23" s="29">
        <v>150000</v>
      </c>
      <c r="W23" s="29">
        <v>0</v>
      </c>
      <c r="X23" s="29">
        <v>0</v>
      </c>
      <c r="Y23" s="27">
        <v>0</v>
      </c>
      <c r="Z23" s="16">
        <v>0</v>
      </c>
      <c r="AA23" s="17"/>
    </row>
    <row r="24" spans="1:27" ht="12.75" customHeight="1">
      <c r="A24" s="9"/>
      <c r="B24" s="30">
        <v>0</v>
      </c>
      <c r="C24" s="31" t="s">
        <v>27</v>
      </c>
      <c r="D24" s="32"/>
      <c r="E24" s="33">
        <v>992</v>
      </c>
      <c r="F24" s="34">
        <v>503</v>
      </c>
      <c r="G24" s="23">
        <v>301000000</v>
      </c>
      <c r="H24" s="23"/>
      <c r="I24" s="36">
        <v>30203</v>
      </c>
      <c r="J24" s="16">
        <f t="shared" si="2"/>
        <v>703000</v>
      </c>
      <c r="K24" s="25">
        <v>100000</v>
      </c>
      <c r="L24" s="27">
        <v>100000</v>
      </c>
      <c r="M24" s="27">
        <v>200000</v>
      </c>
      <c r="N24" s="27">
        <v>82000</v>
      </c>
      <c r="O24" s="27">
        <v>103000</v>
      </c>
      <c r="P24" s="27">
        <v>0</v>
      </c>
      <c r="Q24" s="27">
        <v>0</v>
      </c>
      <c r="R24" s="27">
        <v>121000</v>
      </c>
      <c r="S24" s="29">
        <v>100000</v>
      </c>
      <c r="T24" s="29">
        <v>0</v>
      </c>
      <c r="U24" s="29">
        <v>0</v>
      </c>
      <c r="V24" s="29">
        <v>37000</v>
      </c>
      <c r="W24" s="29">
        <v>100000</v>
      </c>
      <c r="X24" s="29">
        <v>0</v>
      </c>
      <c r="Y24" s="27">
        <v>0</v>
      </c>
      <c r="Z24" s="16">
        <v>21500</v>
      </c>
      <c r="AA24" s="17"/>
    </row>
    <row r="25" spans="1:27" ht="12.75" customHeight="1">
      <c r="A25" s="9"/>
      <c r="B25" s="30">
        <v>0</v>
      </c>
      <c r="C25" s="31" t="s">
        <v>27</v>
      </c>
      <c r="D25" s="32"/>
      <c r="E25" s="33">
        <v>992</v>
      </c>
      <c r="F25" s="34">
        <v>707</v>
      </c>
      <c r="G25" s="23">
        <v>301000000</v>
      </c>
      <c r="H25" s="23"/>
      <c r="I25" s="36">
        <v>30203</v>
      </c>
      <c r="J25" s="16">
        <f t="shared" si="2"/>
        <v>20000</v>
      </c>
      <c r="K25" s="25">
        <v>0</v>
      </c>
      <c r="L25" s="27">
        <v>0</v>
      </c>
      <c r="M25" s="27">
        <v>0</v>
      </c>
      <c r="N25" s="27">
        <v>6575</v>
      </c>
      <c r="O25" s="27">
        <v>20000</v>
      </c>
      <c r="P25" s="27">
        <v>0</v>
      </c>
      <c r="Q25" s="27">
        <v>0</v>
      </c>
      <c r="R25" s="27">
        <v>16575</v>
      </c>
      <c r="S25" s="29">
        <v>0</v>
      </c>
      <c r="T25" s="29">
        <v>0</v>
      </c>
      <c r="U25" s="29">
        <v>0</v>
      </c>
      <c r="V25" s="29">
        <v>7600</v>
      </c>
      <c r="W25" s="29">
        <v>0</v>
      </c>
      <c r="X25" s="29">
        <v>0</v>
      </c>
      <c r="Y25" s="27">
        <v>0</v>
      </c>
      <c r="Z25" s="16">
        <v>0</v>
      </c>
      <c r="AA25" s="17"/>
    </row>
    <row r="26" spans="1:27" ht="12.75" customHeight="1">
      <c r="A26" s="9"/>
      <c r="B26" s="30">
        <v>0</v>
      </c>
      <c r="C26" s="31" t="s">
        <v>27</v>
      </c>
      <c r="D26" s="32"/>
      <c r="E26" s="33">
        <v>992</v>
      </c>
      <c r="F26" s="34">
        <v>801</v>
      </c>
      <c r="G26" s="23">
        <v>301000000</v>
      </c>
      <c r="H26" s="23"/>
      <c r="I26" s="36">
        <v>30203</v>
      </c>
      <c r="J26" s="52">
        <f>K26+L26+M26+O26+P26+Q26+S26+T26+U26+W26+X26+Y26</f>
        <v>4290000</v>
      </c>
      <c r="K26" s="25">
        <v>600000</v>
      </c>
      <c r="L26" s="27">
        <v>400000</v>
      </c>
      <c r="M26" s="27">
        <v>400000</v>
      </c>
      <c r="N26" s="27">
        <v>807278</v>
      </c>
      <c r="O26" s="27">
        <v>400000</v>
      </c>
      <c r="P26" s="27">
        <v>361000</v>
      </c>
      <c r="Q26" s="27">
        <v>400000</v>
      </c>
      <c r="R26" s="27">
        <v>626862</v>
      </c>
      <c r="S26" s="29">
        <v>300000</v>
      </c>
      <c r="T26" s="29">
        <v>300000</v>
      </c>
      <c r="U26" s="29">
        <v>300000</v>
      </c>
      <c r="V26" s="29">
        <v>466900</v>
      </c>
      <c r="W26" s="29">
        <v>229000</v>
      </c>
      <c r="X26" s="29">
        <v>300000</v>
      </c>
      <c r="Y26" s="27">
        <v>300000</v>
      </c>
      <c r="Z26" s="16">
        <v>98773</v>
      </c>
      <c r="AA26" s="17"/>
    </row>
    <row r="27" spans="1:27" ht="12.75" customHeight="1">
      <c r="A27" s="9"/>
      <c r="B27" s="30">
        <v>0</v>
      </c>
      <c r="C27" s="31" t="s">
        <v>27</v>
      </c>
      <c r="D27" s="32"/>
      <c r="E27" s="33">
        <v>992</v>
      </c>
      <c r="F27" s="34">
        <v>801</v>
      </c>
      <c r="G27" s="23">
        <v>301000000</v>
      </c>
      <c r="H27" s="51">
        <v>110</v>
      </c>
      <c r="I27" s="36">
        <v>30203</v>
      </c>
      <c r="J27" s="16">
        <f t="shared" si="2"/>
        <v>350000</v>
      </c>
      <c r="K27" s="25">
        <v>80000</v>
      </c>
      <c r="L27" s="27">
        <v>80000</v>
      </c>
      <c r="M27" s="27">
        <v>0</v>
      </c>
      <c r="N27" s="27">
        <v>807278</v>
      </c>
      <c r="O27" s="27">
        <v>50000</v>
      </c>
      <c r="P27" s="27">
        <v>50000</v>
      </c>
      <c r="Q27" s="27">
        <v>0</v>
      </c>
      <c r="R27" s="27">
        <v>626862</v>
      </c>
      <c r="S27" s="29">
        <v>90000</v>
      </c>
      <c r="T27" s="29">
        <v>0</v>
      </c>
      <c r="U27" s="29">
        <v>0</v>
      </c>
      <c r="V27" s="29">
        <v>466900</v>
      </c>
      <c r="W27" s="29">
        <v>0</v>
      </c>
      <c r="X27" s="29">
        <v>0</v>
      </c>
      <c r="Y27" s="27">
        <v>0</v>
      </c>
      <c r="Z27" s="16">
        <v>98773</v>
      </c>
      <c r="AA27" s="17"/>
    </row>
    <row r="28" spans="1:27" ht="12.75" customHeight="1">
      <c r="A28" s="9"/>
      <c r="B28" s="30">
        <v>0</v>
      </c>
      <c r="C28" s="31" t="s">
        <v>27</v>
      </c>
      <c r="D28" s="32"/>
      <c r="E28" s="33">
        <v>992</v>
      </c>
      <c r="F28" s="34">
        <v>801</v>
      </c>
      <c r="G28" s="23">
        <v>301000000</v>
      </c>
      <c r="H28" s="23"/>
      <c r="I28" s="36">
        <v>30203</v>
      </c>
      <c r="J28" s="16">
        <f>K28+L28+M28+O28+P28+Q28+S28+T28+U28+W28+X28+Y28</f>
        <v>971000</v>
      </c>
      <c r="K28" s="25">
        <v>100000</v>
      </c>
      <c r="L28" s="27">
        <v>100000</v>
      </c>
      <c r="M28" s="27">
        <v>100000</v>
      </c>
      <c r="N28" s="27">
        <v>40000</v>
      </c>
      <c r="O28" s="27">
        <v>100000</v>
      </c>
      <c r="P28" s="27">
        <v>100000</v>
      </c>
      <c r="Q28" s="27">
        <v>100000</v>
      </c>
      <c r="R28" s="27">
        <v>40000</v>
      </c>
      <c r="S28" s="29">
        <v>100000</v>
      </c>
      <c r="T28" s="29">
        <v>100000</v>
      </c>
      <c r="U28" s="29">
        <v>100000</v>
      </c>
      <c r="V28" s="29">
        <v>20000</v>
      </c>
      <c r="W28" s="29">
        <v>71000</v>
      </c>
      <c r="X28" s="29">
        <v>0</v>
      </c>
      <c r="Y28" s="27">
        <v>0</v>
      </c>
      <c r="Z28" s="16">
        <v>0</v>
      </c>
      <c r="AA28" s="17"/>
    </row>
    <row r="29" spans="1:27" ht="12.75" customHeight="1">
      <c r="A29" s="9"/>
      <c r="B29" s="30">
        <v>0</v>
      </c>
      <c r="C29" s="31" t="s">
        <v>27</v>
      </c>
      <c r="D29" s="32"/>
      <c r="E29" s="33">
        <v>992</v>
      </c>
      <c r="F29" s="34">
        <v>801</v>
      </c>
      <c r="G29" s="23">
        <v>301000000</v>
      </c>
      <c r="H29" s="51">
        <v>110</v>
      </c>
      <c r="I29" s="36">
        <v>30203</v>
      </c>
      <c r="J29" s="16">
        <f t="shared" si="2"/>
        <v>40000</v>
      </c>
      <c r="K29" s="25">
        <v>20000</v>
      </c>
      <c r="L29" s="27">
        <v>20000</v>
      </c>
      <c r="M29" s="27">
        <v>0</v>
      </c>
      <c r="N29" s="27">
        <v>40000</v>
      </c>
      <c r="O29" s="27">
        <v>0</v>
      </c>
      <c r="P29" s="27">
        <v>0</v>
      </c>
      <c r="Q29" s="27">
        <v>0</v>
      </c>
      <c r="R29" s="27">
        <v>40000</v>
      </c>
      <c r="S29" s="29">
        <v>0</v>
      </c>
      <c r="T29" s="29">
        <v>0</v>
      </c>
      <c r="U29" s="29">
        <v>0</v>
      </c>
      <c r="V29" s="29">
        <v>20000</v>
      </c>
      <c r="W29" s="29">
        <v>0</v>
      </c>
      <c r="X29" s="29">
        <v>0</v>
      </c>
      <c r="Y29" s="27">
        <v>0</v>
      </c>
      <c r="Z29" s="16">
        <v>0</v>
      </c>
      <c r="AA29" s="17"/>
    </row>
    <row r="30" spans="1:27" ht="12.75" customHeight="1">
      <c r="A30" s="9"/>
      <c r="B30" s="30">
        <v>0</v>
      </c>
      <c r="C30" s="31" t="s">
        <v>27</v>
      </c>
      <c r="D30" s="32"/>
      <c r="E30" s="33">
        <v>992</v>
      </c>
      <c r="F30" s="34">
        <v>804</v>
      </c>
      <c r="G30" s="23">
        <v>301000000</v>
      </c>
      <c r="H30" s="51">
        <v>110</v>
      </c>
      <c r="I30" s="36">
        <v>30203</v>
      </c>
      <c r="J30" s="16">
        <f t="shared" si="2"/>
        <v>10000</v>
      </c>
      <c r="K30" s="25">
        <v>0</v>
      </c>
      <c r="L30" s="27">
        <v>0</v>
      </c>
      <c r="M30" s="27">
        <v>10000</v>
      </c>
      <c r="N30" s="27">
        <v>40000</v>
      </c>
      <c r="O30" s="27">
        <v>0</v>
      </c>
      <c r="P30" s="27">
        <v>0</v>
      </c>
      <c r="Q30" s="27">
        <v>0</v>
      </c>
      <c r="R30" s="27">
        <v>40000</v>
      </c>
      <c r="S30" s="29">
        <v>0</v>
      </c>
      <c r="T30" s="29">
        <v>0</v>
      </c>
      <c r="U30" s="29">
        <v>0</v>
      </c>
      <c r="V30" s="29">
        <v>20000</v>
      </c>
      <c r="W30" s="29">
        <v>0</v>
      </c>
      <c r="X30" s="29">
        <v>0</v>
      </c>
      <c r="Y30" s="27">
        <v>0</v>
      </c>
      <c r="Z30" s="16">
        <v>0</v>
      </c>
      <c r="AA30" s="17"/>
    </row>
    <row r="31" spans="1:27" ht="12.75" customHeight="1">
      <c r="A31" s="9"/>
      <c r="B31" s="30">
        <v>0</v>
      </c>
      <c r="C31" s="31" t="s">
        <v>27</v>
      </c>
      <c r="D31" s="32"/>
      <c r="E31" s="33">
        <v>992</v>
      </c>
      <c r="F31" s="34">
        <v>1001</v>
      </c>
      <c r="G31" s="23">
        <v>301000000</v>
      </c>
      <c r="H31" s="23"/>
      <c r="I31" s="36">
        <v>30203</v>
      </c>
      <c r="J31" s="16">
        <f t="shared" si="2"/>
        <v>350000</v>
      </c>
      <c r="K31" s="25">
        <v>60000</v>
      </c>
      <c r="L31" s="27">
        <v>30000</v>
      </c>
      <c r="M31" s="27">
        <v>30000</v>
      </c>
      <c r="N31" s="27">
        <v>42100</v>
      </c>
      <c r="O31" s="27">
        <v>30000</v>
      </c>
      <c r="P31" s="27">
        <v>30000</v>
      </c>
      <c r="Q31" s="27">
        <v>30000</v>
      </c>
      <c r="R31" s="27">
        <v>93100</v>
      </c>
      <c r="S31" s="29">
        <v>30000</v>
      </c>
      <c r="T31" s="29">
        <v>30000</v>
      </c>
      <c r="U31" s="29">
        <v>30000</v>
      </c>
      <c r="V31" s="29">
        <v>0</v>
      </c>
      <c r="W31" s="29">
        <v>30000</v>
      </c>
      <c r="X31" s="29">
        <v>20000</v>
      </c>
      <c r="Y31" s="27">
        <v>0</v>
      </c>
      <c r="Z31" s="16">
        <v>0</v>
      </c>
      <c r="AA31" s="17"/>
    </row>
    <row r="32" spans="1:27" ht="12.75" customHeight="1">
      <c r="A32" s="9"/>
      <c r="B32" s="30">
        <v>0</v>
      </c>
      <c r="C32" s="31" t="s">
        <v>27</v>
      </c>
      <c r="D32" s="32"/>
      <c r="E32" s="33">
        <v>992</v>
      </c>
      <c r="F32" s="34">
        <v>1102</v>
      </c>
      <c r="G32" s="23">
        <v>301000000</v>
      </c>
      <c r="H32" s="51">
        <v>110</v>
      </c>
      <c r="I32" s="36">
        <v>30203</v>
      </c>
      <c r="J32" s="16">
        <f t="shared" si="2"/>
        <v>30000</v>
      </c>
      <c r="K32" s="25">
        <v>0</v>
      </c>
      <c r="L32" s="27">
        <v>0</v>
      </c>
      <c r="M32" s="27">
        <v>30000</v>
      </c>
      <c r="N32" s="27">
        <v>42100</v>
      </c>
      <c r="O32" s="27">
        <v>0</v>
      </c>
      <c r="P32" s="27">
        <v>0</v>
      </c>
      <c r="Q32" s="27">
        <v>0</v>
      </c>
      <c r="R32" s="27">
        <v>93100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7">
        <v>0</v>
      </c>
      <c r="Z32" s="16">
        <v>0</v>
      </c>
      <c r="AA32" s="17"/>
    </row>
    <row r="33" spans="1:27" ht="42.75" customHeight="1">
      <c r="A33" s="9"/>
      <c r="B33" s="56" t="s">
        <v>28</v>
      </c>
      <c r="C33" s="56"/>
      <c r="D33" s="57"/>
      <c r="E33" s="37" t="s">
        <v>29</v>
      </c>
      <c r="F33" s="38" t="s">
        <v>29</v>
      </c>
      <c r="G33" s="39" t="s">
        <v>29</v>
      </c>
      <c r="H33" s="39" t="s">
        <v>29</v>
      </c>
      <c r="I33" s="39" t="s">
        <v>29</v>
      </c>
      <c r="J33" s="40">
        <f>J6+J7+J8+J9+J10+J11+J12+J13+J14+J15+J16+J17+J18+J19+J20+J21+J22+J23+J24+J25+J26+J27+J28+J29+J30+J31+J32</f>
        <v>17029400</v>
      </c>
      <c r="K33" s="40">
        <f>K6+K7+K8+K9+K10+K11+K12+K13+K14+K15+K16+K17+K18+K19+K20+K21+K22+K23+K24+K25+K26+K27+K28+K29+K30+K31+K32</f>
        <v>1832100</v>
      </c>
      <c r="L33" s="53">
        <f>L6+L7+L8+L9+L10+L11+L12+L13+L14+L15+L16+L17+L18+L19+L20+L21+L22+L23+L24+L25+L26+L27+L28+L29+L30+L31+L32</f>
        <v>1445100</v>
      </c>
      <c r="M33" s="41">
        <f>M6+M7+M8+M9+M10+M11+M12+M13+M14+M15+M16+M17+M18+M19+M20+M21+M22+M23+M24+M25+M26+M27+M28+M29+M30+M31+M32</f>
        <v>1401100</v>
      </c>
      <c r="N33" s="15">
        <v>2204785</v>
      </c>
      <c r="O33" s="40">
        <f>O6+O7+O8+O9+O10+O11+O12+O13+O14+O15+O16+O17+O18+O19+O20+O21+O22+O23+O24+O25+O26+O27+O28+O29+O30+O31+O32</f>
        <v>1682600</v>
      </c>
      <c r="P33" s="40">
        <f>P6+P7+P8+P9+P10+P11+P12+P13+P14+P15+P16+P17+P18+P19+P20+P21+P22+P23+P24+P25+P26+P27+P28+P29+P30+P31+P32</f>
        <v>1760100</v>
      </c>
      <c r="Q33" s="41">
        <f>Q6+Q7+Q8+Q9+Q10+Q11+Q12+Q13+Q14+Q15+Q16+Q17+Q18+Q19+Q20+Q21+Q22+Q23+Q24+Q25+Q26+Q27+Q28+Q29+Q30+Q31+Q32</f>
        <v>1131100</v>
      </c>
      <c r="R33" s="15">
        <v>2232318</v>
      </c>
      <c r="S33" s="40">
        <f>S6+S7+S8+S9+S10+S11+S12+S13+S14+S15+S16+S17+S20+S21+S22+S23+S24+S25+S26+S27+S28+S29+S30+S31+S32</f>
        <v>1081100</v>
      </c>
      <c r="T33" s="40">
        <f>T6+T7+T8+T9+T10+T11+T12+T13+T14+T15+T16+T17+T20+T21+T22+T23+T24+T25+T26+T27+T28+T29+T30+T31+T32</f>
        <v>858100</v>
      </c>
      <c r="U33" s="41">
        <f>U6+U7+U8+U9+U10+U11+U12+U13+U14+U15+U16+U17+U20+U21+U22+U23+U24+U25+U26+U27+U28+U29+U30+U31+U32</f>
        <v>871100</v>
      </c>
      <c r="V33" s="15">
        <v>2381760.99</v>
      </c>
      <c r="W33" s="40">
        <f>W6+W7+W8+W9+W10+W11+W12+W13+W14+W15+W16+W17+W18+W19+W20+W21+W22+W23+W24+W25+W26+W27+W28+W29+W30+W31+W32</f>
        <v>778100</v>
      </c>
      <c r="X33" s="40">
        <f>X6+X7+X8+X9+X10+X11+X12+X13+X14+X15+X16+X17+X18+X19+X20+X21+X22+X23+X24+X25+X26+X27+X28+X29+X30+X31+X32</f>
        <v>551100</v>
      </c>
      <c r="Y33" s="41">
        <f>Y6+Y7+Y8+Y9+Y10+Y11+Y12+Y13+Y14+Y15+Y16+Y17+Y18+Y19+Y20+Y21+Y22+Y23+Y24+Y25+Y26+Y27+Y28+Y29+Y30+Y31+Y32</f>
        <v>3637800</v>
      </c>
      <c r="Z33" s="16">
        <v>782114</v>
      </c>
      <c r="AA33" s="17"/>
    </row>
    <row r="34" spans="1:27" ht="12.75" customHeight="1">
      <c r="A34" s="2"/>
      <c r="B34" s="42"/>
      <c r="C34" s="43" t="s">
        <v>30</v>
      </c>
      <c r="D34" s="42"/>
      <c r="E34" s="42" t="s">
        <v>29</v>
      </c>
      <c r="F34" s="42" t="s">
        <v>29</v>
      </c>
      <c r="G34" s="42" t="s">
        <v>29</v>
      </c>
      <c r="H34" s="42" t="s">
        <v>29</v>
      </c>
      <c r="I34" s="44" t="s">
        <v>29</v>
      </c>
      <c r="J34" s="45">
        <f>J33</f>
        <v>17029400</v>
      </c>
      <c r="K34" s="45">
        <f>K33</f>
        <v>1832100</v>
      </c>
      <c r="L34" s="45">
        <f>L33</f>
        <v>1445100</v>
      </c>
      <c r="M34" s="45">
        <f>M33</f>
        <v>1401100</v>
      </c>
      <c r="N34" s="46">
        <v>2272165</v>
      </c>
      <c r="O34" s="46">
        <f>O33</f>
        <v>1682600</v>
      </c>
      <c r="P34" s="46">
        <f>P33</f>
        <v>1760100</v>
      </c>
      <c r="Q34" s="46">
        <f>Q33</f>
        <v>1131100</v>
      </c>
      <c r="R34" s="46">
        <v>2266008</v>
      </c>
      <c r="S34" s="47">
        <f>S33</f>
        <v>1081100</v>
      </c>
      <c r="T34" s="47">
        <f>T33</f>
        <v>858100</v>
      </c>
      <c r="U34" s="47">
        <f>U33</f>
        <v>871100</v>
      </c>
      <c r="V34" s="47">
        <v>2415450.99</v>
      </c>
      <c r="W34" s="47">
        <f>W33</f>
        <v>778100</v>
      </c>
      <c r="X34" s="47">
        <f>X33</f>
        <v>551100</v>
      </c>
      <c r="Y34" s="46">
        <f>Y33</f>
        <v>3637800</v>
      </c>
      <c r="Z34" s="45">
        <v>782154</v>
      </c>
      <c r="AA34" s="6"/>
    </row>
    <row r="37" spans="7:8" ht="12.75">
      <c r="G37" s="48"/>
      <c r="H37" s="48" t="s">
        <v>32</v>
      </c>
    </row>
  </sheetData>
  <sheetProtection/>
  <mergeCells count="12">
    <mergeCell ref="I3:I4"/>
    <mergeCell ref="K3:Y3"/>
    <mergeCell ref="F3:F4"/>
    <mergeCell ref="H3:H4"/>
    <mergeCell ref="J3:J4"/>
    <mergeCell ref="G3:G4"/>
    <mergeCell ref="B3:B4"/>
    <mergeCell ref="D3:D4"/>
    <mergeCell ref="B33:D33"/>
    <mergeCell ref="B5:D5"/>
    <mergeCell ref="C3:C4"/>
    <mergeCell ref="E3:E4"/>
  </mergeCells>
  <printOptions/>
  <pageMargins left="0.75" right="0.75" top="1" bottom="1" header="0.5" footer="0.5"/>
  <pageSetup fitToHeight="0" fitToWidth="1" horizontalDpi="600" verticalDpi="600" orientation="landscape" paperSize="9" scale="63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fin31</dc:creator>
  <cp:keywords/>
  <dc:description/>
  <cp:lastModifiedBy>user</cp:lastModifiedBy>
  <cp:lastPrinted>2019-09-16T12:18:04Z</cp:lastPrinted>
  <dcterms:created xsi:type="dcterms:W3CDTF">2010-08-20T10:53:24Z</dcterms:created>
  <dcterms:modified xsi:type="dcterms:W3CDTF">2020-01-15T12:12:45Z</dcterms:modified>
  <cp:category/>
  <cp:version/>
  <cp:contentType/>
  <cp:contentStatus/>
</cp:coreProperties>
</file>